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-108" yWindow="-108" windowWidth="23256" windowHeight="12576"/>
  </bookViews>
  <sheets>
    <sheet name="Лист1" sheetId="1" r:id="rId1"/>
    <sheet name="Лист2" sheetId="2" r:id="rId2"/>
  </sheets>
  <definedNames>
    <definedName name="_xlnm._FilterDatabase" localSheetId="0" hidden="1">Лист1!$A$2:$EB$8</definedName>
    <definedName name="_xlnm.Print_Titles" localSheetId="0">Лист1!$A:$B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N8" i="1"/>
  <c r="T8" i="1"/>
  <c r="Z8" i="1"/>
  <c r="AF8" i="1"/>
  <c r="AL8" i="1"/>
  <c r="AR8" i="1"/>
  <c r="AX8" i="1"/>
  <c r="BD8" i="1"/>
  <c r="BJ8" i="1"/>
  <c r="BP8" i="1"/>
  <c r="BV8" i="1"/>
  <c r="CD8" i="1"/>
  <c r="CJ8" i="1"/>
  <c r="CP8" i="1"/>
  <c r="CV8" i="1"/>
  <c r="DB8" i="1"/>
  <c r="DH8" i="1"/>
  <c r="DN8" i="1"/>
  <c r="DT8" i="1"/>
  <c r="DZ8" i="1"/>
  <c r="EF8" i="1"/>
  <c r="EG8" i="1"/>
  <c r="EH8" i="1" l="1"/>
</calcChain>
</file>

<file path=xl/sharedStrings.xml><?xml version="1.0" encoding="utf-8"?>
<sst xmlns="http://schemas.openxmlformats.org/spreadsheetml/2006/main" count="169" uniqueCount="38">
  <si>
    <t>Новомакаровское сельское поселение</t>
  </si>
  <si>
    <t>Наименование поселения</t>
  </si>
  <si>
    <t>Численность населения (чел)</t>
  </si>
  <si>
    <t xml:space="preserve"> </t>
  </si>
  <si>
    <t>Показатель №2 Удельный вес недоимки по земельному налогу на 1 января года, следующего за отчетным к общему объему поступления доходов в местный бюджет  поселения от земельного налога за отчетный период (%)</t>
  </si>
  <si>
    <t>Показатель №3 Удельный вес недоимки по налогу на имущество физических лиц на 1 января года, следующего за отчетным к общему объему поступления доходов в местный бюджет  поселения от налога на имущество физических лиц за отчетный период (%)</t>
  </si>
  <si>
    <t>Показатель №5 Доля протяженности освещенных частей улиц, проездов, набережных к их общей протяженности на конец отчетного года (%)</t>
  </si>
  <si>
    <t>Показатель №6 Содержание мест захоронения (кладбищ) (единиц)</t>
  </si>
  <si>
    <t>Показатель № 8 Введение отчетных сведений по документам стратегического планирования в систему ГАС Управление ГАСУ (%)</t>
  </si>
  <si>
    <t>Показатель № 9  Участие поселения в областных и федеральных конкурсах (единиц)</t>
  </si>
  <si>
    <t>Показатель №10  Количество жалоб от населения в районную администрацию  и правительство Воронежской области на исполнение полномочий главы поселения в расчете на 1000 чел.  населения (единиц на 1 тыс. чел. населения)</t>
  </si>
  <si>
    <t>Показатель №11 Участие, организованных на территории поселения ТОС в конкурсе общественно-полезных проектов (мероприятий) в целях реализации местных инициатив (количество)</t>
  </si>
  <si>
    <t>Показатель №14 Проведение спортивных и физкультурных мероприятий, организованных сельскими поселениями, согласованных с отделом по физической культуре и спорту администрации района, с предоставлением фотоотчета (единиц)</t>
  </si>
  <si>
    <t>Показатель №15 Участие сборных команд и жителей поселения в официальных физкультурно-оздоровительных и спортивных мероприятиях муниципального района (единиц)</t>
  </si>
  <si>
    <t>Показатель №18 Ввод жилья на 1000 жителей поселения (м2)</t>
  </si>
  <si>
    <t>Показатель №19 Обеспечение мероприятий по обеспечению первичных мер пожарной безопасности в границах населенных пунктов поселений – создание минерализованной полосы  шириной 6 м. в целях недопущения распространения огня на населенные пункты при ландшафтных и лесных пожарах (%)</t>
  </si>
  <si>
    <t>Показатель №21  Доля ликвидированных несанкционированных мест размещения отходов (стихийные свалки мусора, места захламления) в общем количестве несанкционированных мест размещения отходов на территории поселения (%)</t>
  </si>
  <si>
    <t xml:space="preserve"> Показатель №1 Доля налоговых и неналоговых доходов местного бюджета в общем объеме доходов бюджета муниципального образования (без учета безвозмездных поступлений, имеющих целевой характер) (%)</t>
  </si>
  <si>
    <t xml:space="preserve"> Показатель №16  Доля населения, принявшего участие в выполнении нормативов испытаний (тестов) Всеросийского физкультурно-спортивного комплекса «Готов к труду и обороне» (ГТО), в общей численности населения (%)</t>
  </si>
  <si>
    <t xml:space="preserve"> Показатель №17  Участие в художественной самодеятельности поселений,в районных, областных, всероссийских мероприятиях (единиц)</t>
  </si>
  <si>
    <t>оказатель №20  Участие в предупреждении и ликвидации последствий чрезвычайных ситуаций в границах поселения (организация обучения неработающего населения в УКП поселений) (единиц)</t>
  </si>
  <si>
    <t xml:space="preserve">Группа №3.Поселения численностью населения до 550 человек.  </t>
  </si>
  <si>
    <t>Факт 2021</t>
  </si>
  <si>
    <t>-</t>
  </si>
  <si>
    <t>План 2022</t>
  </si>
  <si>
    <t xml:space="preserve"> Показатель №7  Содержание мест массового отдыха в поселении (единиц)</t>
  </si>
  <si>
    <t>Показатель № 22 Доля  выявленных правообладателей ранее учтенных объектов недвижимости в рамках Федерального закона от 30.12.2020 № 518-ФЗ   к общему количеству  объектов, включенных в перечень,  расположенных на территории сельского поселения  (%)</t>
  </si>
  <si>
    <t>Показатель №12 Оценка эффективности деятельности по реализации антикоррупционного законодательства  (единиц)</t>
  </si>
  <si>
    <t>Показатель № 4 Объем средств, привлеченных муниципальным образованием из федерального и областного бюджетов, на 1 рубль налоговых и неналоговых доходов бюджета муниципального образования
(руб.)</t>
  </si>
  <si>
    <t>Показатель №13 Проведение профилактических мероприятий по устранению нарушений правил благоустройства муниципальных образований  (единиц)</t>
  </si>
  <si>
    <t>Уточненный план 2022</t>
  </si>
  <si>
    <t>Свод значений показателей эффективности развития поселений Грибановского муниципального  района за 2022 год</t>
  </si>
  <si>
    <t>Факт 2022</t>
  </si>
  <si>
    <t>Баллы</t>
  </si>
  <si>
    <t>Вес. коэф.</t>
  </si>
  <si>
    <t>Итого баллов</t>
  </si>
  <si>
    <t>Количество не выполненных показателей</t>
  </si>
  <si>
    <t>Количество выполненных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</si>
</sst>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 shrinkToFit="1"/>
    </xf>
    <xf numFmtId="0" fontId="1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justify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justify" wrapText="1"/>
    </xf>
    <xf numFmtId="0" fontId="4" fillId="0" borderId="4" xfId="0" applyFont="1" applyFill="1" applyBorder="1" applyAlignment="1">
      <alignment horizontal="center" vertical="justify" wrapText="1"/>
    </xf>
    <xf numFmtId="0" fontId="4" fillId="0" borderId="3" xfId="0" applyFont="1" applyFill="1" applyBorder="1" applyAlignment="1">
      <alignment horizontal="center" vertical="justify" wrapText="1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 wrapText="1"/>
    </xf>
    <xf numFmtId="164" fontId="4" fillId="0" borderId="29" xfId="0" applyNumberFormat="1" applyFont="1" applyFill="1" applyBorder="1" applyAlignment="1">
      <alignment horizontal="center" vertical="justify" wrapText="1"/>
    </xf>
    <xf numFmtId="164" fontId="4" fillId="0" borderId="4" xfId="0" applyNumberFormat="1" applyFont="1" applyFill="1" applyBorder="1" applyAlignment="1">
      <alignment horizontal="center" vertical="justify" wrapText="1"/>
    </xf>
    <xf numFmtId="0" fontId="1" fillId="0" borderId="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1" fontId="1" fillId="0" borderId="29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3" borderId="24" xfId="0" applyNumberFormat="1" applyFont="1" applyFill="1" applyBorder="1" applyAlignment="1">
      <alignment horizontal="center"/>
    </xf>
    <xf numFmtId="164" fontId="1" fillId="0" borderId="25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 vertical="justify" wrapText="1"/>
    </xf>
    <xf numFmtId="164" fontId="1" fillId="2" borderId="2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vertical="top" wrapText="1" shrinkToFit="1"/>
    </xf>
    <xf numFmtId="49" fontId="4" fillId="2" borderId="22" xfId="0" applyNumberFormat="1" applyFont="1" applyFill="1" applyBorder="1" applyAlignment="1">
      <alignment horizontal="center" vertical="center" wrapText="1"/>
    </xf>
    <xf numFmtId="0" fontId="1" fillId="4" borderId="33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center"/>
    </xf>
    <xf numFmtId="0" fontId="1" fillId="2" borderId="33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3" fillId="0" borderId="20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K19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W29" sqref="W29"/>
    </sheetView>
  </sheetViews>
  <sheetFormatPr defaultColWidth="9.109375" defaultRowHeight="13.2" x14ac:dyDescent="0.25"/>
  <cols>
    <col min="1" max="1" width="35.88671875" style="1" customWidth="1"/>
    <col min="2" max="2" width="11.109375" style="1" customWidth="1"/>
    <col min="3" max="3" width="5.44140625" style="1" customWidth="1"/>
    <col min="4" max="4" width="10.5546875" style="1" customWidth="1"/>
    <col min="5" max="5" width="5.44140625" style="1" customWidth="1"/>
    <col min="6" max="6" width="6.6640625" style="1" customWidth="1"/>
    <col min="7" max="7" width="5.6640625" style="1" customWidth="1"/>
    <col min="8" max="8" width="7" style="1" customWidth="1"/>
    <col min="9" max="9" width="5.5546875" style="1" customWidth="1"/>
    <col min="10" max="10" width="10.44140625" style="1" customWidth="1"/>
    <col min="11" max="11" width="5.5546875" style="1" customWidth="1"/>
    <col min="12" max="12" width="6.44140625" style="1" customWidth="1"/>
    <col min="13" max="13" width="5.33203125" style="1" customWidth="1"/>
    <col min="14" max="14" width="6.44140625" style="1" customWidth="1"/>
    <col min="15" max="15" width="6" style="1" customWidth="1"/>
    <col min="16" max="16" width="10.5546875" style="1" customWidth="1"/>
    <col min="17" max="17" width="5.6640625" style="1" customWidth="1"/>
    <col min="18" max="18" width="6.88671875" style="1" customWidth="1"/>
    <col min="19" max="19" width="6" style="1" customWidth="1"/>
    <col min="20" max="20" width="7.109375" style="1" customWidth="1"/>
    <col min="21" max="21" width="5.44140625" style="1" customWidth="1"/>
    <col min="22" max="22" width="10.5546875" style="1" customWidth="1"/>
    <col min="23" max="23" width="5.44140625" style="1" customWidth="1"/>
    <col min="24" max="24" width="7" style="1" customWidth="1"/>
    <col min="25" max="25" width="5.5546875" style="1" customWidth="1"/>
    <col min="26" max="26" width="6.5546875" style="1" customWidth="1"/>
    <col min="27" max="27" width="6.109375" style="1" customWidth="1"/>
    <col min="28" max="28" width="10.109375" style="1" customWidth="1"/>
    <col min="29" max="29" width="5.6640625" style="1" customWidth="1"/>
    <col min="30" max="30" width="6.44140625" style="1" customWidth="1"/>
    <col min="31" max="31" width="6" style="1" customWidth="1"/>
    <col min="32" max="32" width="6.6640625" style="1" customWidth="1"/>
    <col min="33" max="33" width="5.5546875" style="1" customWidth="1"/>
    <col min="34" max="34" width="10.33203125" style="1" customWidth="1"/>
    <col min="35" max="35" width="5.44140625" style="1" customWidth="1"/>
    <col min="36" max="36" width="6.5546875" style="1" customWidth="1"/>
    <col min="37" max="37" width="5.5546875" style="1" customWidth="1"/>
    <col min="38" max="38" width="7.109375" style="1" customWidth="1"/>
    <col min="39" max="39" width="5.44140625" style="1" customWidth="1"/>
    <col min="40" max="40" width="10.44140625" style="1" customWidth="1"/>
    <col min="41" max="41" width="5.6640625" style="1" customWidth="1"/>
    <col min="42" max="42" width="6.88671875" style="1" customWidth="1"/>
    <col min="43" max="43" width="5.88671875" style="1" customWidth="1"/>
    <col min="44" max="44" width="6.6640625" style="1" customWidth="1"/>
    <col min="45" max="45" width="5.88671875" style="1" customWidth="1"/>
    <col min="46" max="46" width="10.6640625" style="1" customWidth="1"/>
    <col min="47" max="47" width="5.33203125" style="1" customWidth="1"/>
    <col min="48" max="48" width="6.5546875" style="1" customWidth="1"/>
    <col min="49" max="49" width="5.109375" style="1" customWidth="1"/>
    <col min="50" max="50" width="6.88671875" style="1" customWidth="1"/>
    <col min="51" max="51" width="5.5546875" style="1" customWidth="1"/>
    <col min="52" max="52" width="10.5546875" style="1" customWidth="1"/>
    <col min="53" max="53" width="5.33203125" style="1" customWidth="1"/>
    <col min="54" max="54" width="6.5546875" style="1" customWidth="1"/>
    <col min="55" max="55" width="5.5546875" style="1" customWidth="1"/>
    <col min="56" max="56" width="6.5546875" style="1" customWidth="1"/>
    <col min="57" max="57" width="5.5546875" style="1" customWidth="1"/>
    <col min="58" max="58" width="10.33203125" style="1" customWidth="1"/>
    <col min="59" max="59" width="5.44140625" style="1" customWidth="1"/>
    <col min="60" max="60" width="6.5546875" style="1" customWidth="1"/>
    <col min="61" max="61" width="5.6640625" style="1" customWidth="1"/>
    <col min="62" max="62" width="6.5546875" style="1" customWidth="1"/>
    <col min="63" max="63" width="5.44140625" style="1" customWidth="1"/>
    <col min="64" max="64" width="10.6640625" style="1" customWidth="1"/>
    <col min="65" max="65" width="5.5546875" style="1" customWidth="1"/>
    <col min="66" max="66" width="6.88671875" style="1" customWidth="1"/>
    <col min="67" max="67" width="5.109375" style="1" customWidth="1"/>
    <col min="68" max="68" width="6.88671875" style="1" customWidth="1"/>
    <col min="69" max="69" width="5.109375" style="1" customWidth="1"/>
    <col min="70" max="70" width="10.5546875" style="1" customWidth="1"/>
    <col min="71" max="71" width="5.33203125" style="1" customWidth="1"/>
    <col min="72" max="72" width="6.44140625" style="1" customWidth="1"/>
    <col min="73" max="73" width="5.88671875" style="1" customWidth="1"/>
    <col min="74" max="74" width="7.109375" style="1" customWidth="1"/>
    <col min="75" max="75" width="5.44140625" style="1" customWidth="1"/>
    <col min="76" max="76" width="5.33203125" style="1" customWidth="1"/>
    <col min="77" max="77" width="10.88671875" style="1" customWidth="1"/>
    <col min="78" max="78" width="5.33203125" style="1" customWidth="1"/>
    <col min="79" max="79" width="5.109375" style="1" customWidth="1"/>
    <col min="80" max="83" width="7.5546875" style="1" customWidth="1"/>
    <col min="84" max="84" width="11.44140625" style="1" customWidth="1"/>
    <col min="85" max="85" width="8.88671875" style="1" customWidth="1"/>
    <col min="86" max="88" width="8.6640625" style="1" customWidth="1"/>
    <col min="89" max="89" width="7.44140625" style="1" customWidth="1"/>
    <col min="90" max="90" width="11.5546875" style="1" customWidth="1"/>
    <col min="91" max="91" width="8.33203125" style="1" customWidth="1"/>
    <col min="92" max="94" width="8.5546875" style="1" customWidth="1"/>
    <col min="95" max="95" width="5.88671875" style="1" customWidth="1"/>
    <col min="96" max="96" width="10.44140625" style="1" customWidth="1"/>
    <col min="97" max="97" width="5.33203125" style="1" customWidth="1"/>
    <col min="98" max="98" width="6.33203125" style="1" customWidth="1"/>
    <col min="99" max="99" width="6" style="1" customWidth="1"/>
    <col min="100" max="100" width="7" style="1" customWidth="1"/>
    <col min="101" max="101" width="5.5546875" style="1" customWidth="1"/>
    <col min="102" max="102" width="10.44140625" style="1" customWidth="1"/>
    <col min="103" max="103" width="6" style="1" customWidth="1"/>
    <col min="104" max="104" width="6.6640625" style="1" customWidth="1"/>
    <col min="105" max="105" width="5.5546875" style="1" customWidth="1"/>
    <col min="106" max="106" width="6.5546875" style="1" customWidth="1"/>
    <col min="107" max="107" width="5.44140625" style="1" customWidth="1"/>
    <col min="108" max="108" width="10.6640625" style="1" customWidth="1"/>
    <col min="109" max="110" width="6.88671875" style="1" customWidth="1"/>
    <col min="111" max="111" width="5.6640625" style="1" customWidth="1"/>
    <col min="112" max="112" width="7" style="1" customWidth="1"/>
    <col min="113" max="113" width="5.33203125" style="1" customWidth="1"/>
    <col min="114" max="114" width="10.5546875" style="1" customWidth="1"/>
    <col min="115" max="115" width="5.5546875" style="1" customWidth="1"/>
    <col min="116" max="116" width="6.88671875" style="1" customWidth="1"/>
    <col min="117" max="117" width="5.88671875" style="1" customWidth="1"/>
    <col min="118" max="118" width="7.33203125" style="1" customWidth="1"/>
    <col min="119" max="119" width="5.5546875" style="1" customWidth="1"/>
    <col min="120" max="120" width="11" style="1" customWidth="1"/>
    <col min="121" max="121" width="5.5546875" style="1" customWidth="1"/>
    <col min="122" max="122" width="6.6640625" style="1" customWidth="1"/>
    <col min="123" max="123" width="5.5546875" style="1" customWidth="1"/>
    <col min="124" max="124" width="6.5546875" style="1" customWidth="1"/>
    <col min="125" max="125" width="5.44140625" style="1" customWidth="1"/>
    <col min="126" max="126" width="10.6640625" style="1" customWidth="1"/>
    <col min="127" max="127" width="6.44140625" style="1" customWidth="1"/>
    <col min="128" max="128" width="6.6640625" style="1" customWidth="1"/>
    <col min="129" max="129" width="5.44140625" style="1" customWidth="1"/>
    <col min="130" max="130" width="6.6640625" style="1" customWidth="1"/>
    <col min="131" max="131" width="5.44140625" style="1" customWidth="1"/>
    <col min="132" max="132" width="5.6640625" style="1" customWidth="1"/>
    <col min="133" max="133" width="5.44140625" style="1" customWidth="1"/>
    <col min="134" max="134" width="6.33203125" style="1" customWidth="1"/>
    <col min="135" max="135" width="5.6640625" style="1" customWidth="1"/>
    <col min="136" max="136" width="7.6640625" style="1" customWidth="1"/>
    <col min="137" max="16384" width="9.109375" style="1"/>
  </cols>
  <sheetData>
    <row r="1" spans="1:141" ht="0.75" customHeight="1" x14ac:dyDescent="0.25">
      <c r="A1" s="2"/>
      <c r="B1" s="2"/>
      <c r="C1" s="2"/>
    </row>
    <row r="2" spans="1:141" ht="26.25" customHeight="1" x14ac:dyDescent="0.25">
      <c r="A2" s="56" t="s">
        <v>31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</row>
    <row r="3" spans="1:141" ht="26.25" customHeight="1" thickBot="1" x14ac:dyDescent="0.3">
      <c r="A3" s="5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</row>
    <row r="4" spans="1:141" ht="101.25" customHeight="1" x14ac:dyDescent="0.25">
      <c r="A4" s="57" t="s">
        <v>1</v>
      </c>
      <c r="B4" s="59" t="s">
        <v>2</v>
      </c>
      <c r="C4" s="62" t="s">
        <v>17</v>
      </c>
      <c r="D4" s="63"/>
      <c r="E4" s="63"/>
      <c r="F4" s="63"/>
      <c r="G4" s="63"/>
      <c r="H4" s="64"/>
      <c r="I4" s="68" t="s">
        <v>4</v>
      </c>
      <c r="J4" s="69"/>
      <c r="K4" s="69"/>
      <c r="L4" s="69"/>
      <c r="M4" s="69"/>
      <c r="N4" s="70"/>
      <c r="O4" s="62" t="s">
        <v>5</v>
      </c>
      <c r="P4" s="63"/>
      <c r="Q4" s="63"/>
      <c r="R4" s="63"/>
      <c r="S4" s="63"/>
      <c r="T4" s="64"/>
      <c r="U4" s="68" t="s">
        <v>28</v>
      </c>
      <c r="V4" s="69"/>
      <c r="W4" s="69"/>
      <c r="X4" s="69"/>
      <c r="Y4" s="69"/>
      <c r="Z4" s="70"/>
      <c r="AA4" s="62" t="s">
        <v>6</v>
      </c>
      <c r="AB4" s="63"/>
      <c r="AC4" s="63"/>
      <c r="AD4" s="63"/>
      <c r="AE4" s="63"/>
      <c r="AF4" s="64"/>
      <c r="AG4" s="62" t="s">
        <v>7</v>
      </c>
      <c r="AH4" s="63"/>
      <c r="AI4" s="63"/>
      <c r="AJ4" s="63"/>
      <c r="AK4" s="63"/>
      <c r="AL4" s="64"/>
      <c r="AM4" s="90" t="s">
        <v>25</v>
      </c>
      <c r="AN4" s="91"/>
      <c r="AO4" s="91"/>
      <c r="AP4" s="91"/>
      <c r="AQ4" s="91"/>
      <c r="AR4" s="92"/>
      <c r="AS4" s="62" t="s">
        <v>8</v>
      </c>
      <c r="AT4" s="63"/>
      <c r="AU4" s="63"/>
      <c r="AV4" s="63"/>
      <c r="AW4" s="63"/>
      <c r="AX4" s="64"/>
      <c r="AY4" s="62" t="s">
        <v>9</v>
      </c>
      <c r="AZ4" s="63"/>
      <c r="BA4" s="63"/>
      <c r="BB4" s="63"/>
      <c r="BC4" s="63"/>
      <c r="BD4" s="64"/>
      <c r="BE4" s="62" t="s">
        <v>10</v>
      </c>
      <c r="BF4" s="63"/>
      <c r="BG4" s="63"/>
      <c r="BH4" s="63"/>
      <c r="BI4" s="63"/>
      <c r="BJ4" s="64"/>
      <c r="BK4" s="62" t="s">
        <v>11</v>
      </c>
      <c r="BL4" s="63"/>
      <c r="BM4" s="63"/>
      <c r="BN4" s="63"/>
      <c r="BO4" s="63"/>
      <c r="BP4" s="64"/>
      <c r="BQ4" s="96" t="s">
        <v>27</v>
      </c>
      <c r="BR4" s="97"/>
      <c r="BS4" s="97"/>
      <c r="BT4" s="97"/>
      <c r="BU4" s="97"/>
      <c r="BV4" s="98"/>
      <c r="BW4" s="90" t="s">
        <v>29</v>
      </c>
      <c r="BX4" s="91"/>
      <c r="BY4" s="91"/>
      <c r="BZ4" s="91"/>
      <c r="CA4" s="91"/>
      <c r="CB4" s="91"/>
      <c r="CC4" s="91"/>
      <c r="CD4" s="92"/>
      <c r="CE4" s="62" t="s">
        <v>12</v>
      </c>
      <c r="CF4" s="63"/>
      <c r="CG4" s="63"/>
      <c r="CH4" s="63"/>
      <c r="CI4" s="63"/>
      <c r="CJ4" s="64"/>
      <c r="CK4" s="68" t="s">
        <v>13</v>
      </c>
      <c r="CL4" s="69"/>
      <c r="CM4" s="69"/>
      <c r="CN4" s="69"/>
      <c r="CO4" s="69"/>
      <c r="CP4" s="70"/>
      <c r="CQ4" s="68" t="s">
        <v>18</v>
      </c>
      <c r="CR4" s="69"/>
      <c r="CS4" s="69"/>
      <c r="CT4" s="69"/>
      <c r="CU4" s="69"/>
      <c r="CV4" s="70"/>
      <c r="CW4" s="62" t="s">
        <v>19</v>
      </c>
      <c r="CX4" s="63"/>
      <c r="CY4" s="63"/>
      <c r="CZ4" s="63"/>
      <c r="DA4" s="63"/>
      <c r="DB4" s="64"/>
      <c r="DC4" s="62" t="s">
        <v>14</v>
      </c>
      <c r="DD4" s="63"/>
      <c r="DE4" s="63"/>
      <c r="DF4" s="63"/>
      <c r="DG4" s="63"/>
      <c r="DH4" s="64"/>
      <c r="DI4" s="62" t="s">
        <v>15</v>
      </c>
      <c r="DJ4" s="63"/>
      <c r="DK4" s="63"/>
      <c r="DL4" s="63"/>
      <c r="DM4" s="63"/>
      <c r="DN4" s="64"/>
      <c r="DO4" s="62" t="s">
        <v>20</v>
      </c>
      <c r="DP4" s="63"/>
      <c r="DQ4" s="63"/>
      <c r="DR4" s="63"/>
      <c r="DS4" s="63"/>
      <c r="DT4" s="64"/>
      <c r="DU4" s="68" t="s">
        <v>16</v>
      </c>
      <c r="DV4" s="69"/>
      <c r="DW4" s="69"/>
      <c r="DX4" s="69"/>
      <c r="DY4" s="69"/>
      <c r="DZ4" s="70"/>
      <c r="EA4" s="79" t="s">
        <v>26</v>
      </c>
      <c r="EB4" s="80"/>
      <c r="EC4" s="80"/>
      <c r="ED4" s="80"/>
      <c r="EE4" s="80"/>
      <c r="EF4" s="81"/>
      <c r="EG4" s="85" t="s">
        <v>36</v>
      </c>
      <c r="EH4" s="76" t="s">
        <v>37</v>
      </c>
    </row>
    <row r="5" spans="1:141" ht="17.25" customHeight="1" thickBot="1" x14ac:dyDescent="0.3">
      <c r="A5" s="58"/>
      <c r="B5" s="60"/>
      <c r="C5" s="65"/>
      <c r="D5" s="66"/>
      <c r="E5" s="66"/>
      <c r="F5" s="66"/>
      <c r="G5" s="66"/>
      <c r="H5" s="67"/>
      <c r="I5" s="71"/>
      <c r="J5" s="72"/>
      <c r="K5" s="72"/>
      <c r="L5" s="72"/>
      <c r="M5" s="72"/>
      <c r="N5" s="73"/>
      <c r="O5" s="65"/>
      <c r="P5" s="66"/>
      <c r="Q5" s="66"/>
      <c r="R5" s="66"/>
      <c r="S5" s="66"/>
      <c r="T5" s="67"/>
      <c r="U5" s="71"/>
      <c r="V5" s="72"/>
      <c r="W5" s="72"/>
      <c r="X5" s="72"/>
      <c r="Y5" s="72"/>
      <c r="Z5" s="73"/>
      <c r="AA5" s="65"/>
      <c r="AB5" s="66"/>
      <c r="AC5" s="66"/>
      <c r="AD5" s="66"/>
      <c r="AE5" s="66"/>
      <c r="AF5" s="67"/>
      <c r="AG5" s="65"/>
      <c r="AH5" s="66"/>
      <c r="AI5" s="66"/>
      <c r="AJ5" s="66"/>
      <c r="AK5" s="66"/>
      <c r="AL5" s="67"/>
      <c r="AM5" s="93"/>
      <c r="AN5" s="94"/>
      <c r="AO5" s="94"/>
      <c r="AP5" s="94"/>
      <c r="AQ5" s="94"/>
      <c r="AR5" s="95"/>
      <c r="AS5" s="65"/>
      <c r="AT5" s="66"/>
      <c r="AU5" s="66"/>
      <c r="AV5" s="66"/>
      <c r="AW5" s="66"/>
      <c r="AX5" s="67"/>
      <c r="AY5" s="65"/>
      <c r="AZ5" s="66"/>
      <c r="BA5" s="66"/>
      <c r="BB5" s="66"/>
      <c r="BC5" s="66"/>
      <c r="BD5" s="67"/>
      <c r="BE5" s="65"/>
      <c r="BF5" s="66"/>
      <c r="BG5" s="66"/>
      <c r="BH5" s="66"/>
      <c r="BI5" s="66"/>
      <c r="BJ5" s="67"/>
      <c r="BK5" s="65"/>
      <c r="BL5" s="66"/>
      <c r="BM5" s="66"/>
      <c r="BN5" s="66"/>
      <c r="BO5" s="66"/>
      <c r="BP5" s="67"/>
      <c r="BQ5" s="99"/>
      <c r="BR5" s="100"/>
      <c r="BS5" s="100"/>
      <c r="BT5" s="100"/>
      <c r="BU5" s="100"/>
      <c r="BV5" s="101"/>
      <c r="BW5" s="93"/>
      <c r="BX5" s="94"/>
      <c r="BY5" s="94"/>
      <c r="BZ5" s="94"/>
      <c r="CA5" s="94"/>
      <c r="CB5" s="94"/>
      <c r="CC5" s="94"/>
      <c r="CD5" s="95"/>
      <c r="CE5" s="65"/>
      <c r="CF5" s="66"/>
      <c r="CG5" s="66"/>
      <c r="CH5" s="66"/>
      <c r="CI5" s="66"/>
      <c r="CJ5" s="67"/>
      <c r="CK5" s="71"/>
      <c r="CL5" s="72"/>
      <c r="CM5" s="72"/>
      <c r="CN5" s="72"/>
      <c r="CO5" s="72"/>
      <c r="CP5" s="73"/>
      <c r="CQ5" s="71"/>
      <c r="CR5" s="72"/>
      <c r="CS5" s="72"/>
      <c r="CT5" s="72"/>
      <c r="CU5" s="72"/>
      <c r="CV5" s="73"/>
      <c r="CW5" s="65"/>
      <c r="CX5" s="66"/>
      <c r="CY5" s="66"/>
      <c r="CZ5" s="66"/>
      <c r="DA5" s="66"/>
      <c r="DB5" s="67"/>
      <c r="DC5" s="65"/>
      <c r="DD5" s="66"/>
      <c r="DE5" s="66"/>
      <c r="DF5" s="66"/>
      <c r="DG5" s="66"/>
      <c r="DH5" s="67"/>
      <c r="DI5" s="65"/>
      <c r="DJ5" s="66"/>
      <c r="DK5" s="66"/>
      <c r="DL5" s="66"/>
      <c r="DM5" s="66"/>
      <c r="DN5" s="67"/>
      <c r="DO5" s="65"/>
      <c r="DP5" s="66"/>
      <c r="DQ5" s="66"/>
      <c r="DR5" s="66"/>
      <c r="DS5" s="66"/>
      <c r="DT5" s="67"/>
      <c r="DU5" s="71"/>
      <c r="DV5" s="72"/>
      <c r="DW5" s="72"/>
      <c r="DX5" s="72"/>
      <c r="DY5" s="72"/>
      <c r="DZ5" s="73"/>
      <c r="EA5" s="82"/>
      <c r="EB5" s="83"/>
      <c r="EC5" s="83"/>
      <c r="ED5" s="83"/>
      <c r="EE5" s="83"/>
      <c r="EF5" s="84"/>
      <c r="EG5" s="86"/>
      <c r="EH5" s="77"/>
    </row>
    <row r="6" spans="1:141" ht="24.75" customHeight="1" thickBot="1" x14ac:dyDescent="0.3">
      <c r="A6" s="58"/>
      <c r="B6" s="61"/>
      <c r="C6" s="7" t="s">
        <v>22</v>
      </c>
      <c r="D6" s="7" t="s">
        <v>30</v>
      </c>
      <c r="E6" s="7" t="s">
        <v>32</v>
      </c>
      <c r="F6" s="7" t="s">
        <v>33</v>
      </c>
      <c r="G6" s="21" t="s">
        <v>34</v>
      </c>
      <c r="H6" s="21" t="s">
        <v>35</v>
      </c>
      <c r="I6" s="7" t="s">
        <v>22</v>
      </c>
      <c r="J6" s="7" t="s">
        <v>30</v>
      </c>
      <c r="K6" s="7" t="s">
        <v>32</v>
      </c>
      <c r="L6" s="47" t="s">
        <v>33</v>
      </c>
      <c r="M6" s="46" t="s">
        <v>34</v>
      </c>
      <c r="N6" s="46" t="s">
        <v>35</v>
      </c>
      <c r="O6" s="7" t="s">
        <v>22</v>
      </c>
      <c r="P6" s="7" t="s">
        <v>30</v>
      </c>
      <c r="Q6" s="7" t="s">
        <v>32</v>
      </c>
      <c r="R6" s="7" t="s">
        <v>33</v>
      </c>
      <c r="S6" s="21" t="s">
        <v>34</v>
      </c>
      <c r="T6" s="21" t="s">
        <v>35</v>
      </c>
      <c r="U6" s="7" t="s">
        <v>22</v>
      </c>
      <c r="V6" s="7" t="s">
        <v>30</v>
      </c>
      <c r="W6" s="7" t="s">
        <v>32</v>
      </c>
      <c r="X6" s="47" t="s">
        <v>33</v>
      </c>
      <c r="Y6" s="46" t="s">
        <v>34</v>
      </c>
      <c r="Z6" s="46" t="s">
        <v>35</v>
      </c>
      <c r="AA6" s="7" t="s">
        <v>22</v>
      </c>
      <c r="AB6" s="7" t="s">
        <v>30</v>
      </c>
      <c r="AC6" s="7" t="s">
        <v>32</v>
      </c>
      <c r="AD6" s="7" t="s">
        <v>33</v>
      </c>
      <c r="AE6" s="21" t="s">
        <v>34</v>
      </c>
      <c r="AF6" s="21" t="s">
        <v>35</v>
      </c>
      <c r="AG6" s="7" t="s">
        <v>22</v>
      </c>
      <c r="AH6" s="7" t="s">
        <v>30</v>
      </c>
      <c r="AI6" s="7" t="s">
        <v>32</v>
      </c>
      <c r="AJ6" s="47" t="s">
        <v>33</v>
      </c>
      <c r="AK6" s="46" t="s">
        <v>34</v>
      </c>
      <c r="AL6" s="46" t="s">
        <v>35</v>
      </c>
      <c r="AM6" s="7" t="s">
        <v>22</v>
      </c>
      <c r="AN6" s="7" t="s">
        <v>30</v>
      </c>
      <c r="AO6" s="7" t="s">
        <v>32</v>
      </c>
      <c r="AP6" s="7" t="s">
        <v>33</v>
      </c>
      <c r="AQ6" s="21" t="s">
        <v>34</v>
      </c>
      <c r="AR6" s="21" t="s">
        <v>35</v>
      </c>
      <c r="AS6" s="7" t="s">
        <v>22</v>
      </c>
      <c r="AT6" s="7" t="s">
        <v>30</v>
      </c>
      <c r="AU6" s="7" t="s">
        <v>32</v>
      </c>
      <c r="AV6" s="47" t="s">
        <v>33</v>
      </c>
      <c r="AW6" s="21" t="s">
        <v>34</v>
      </c>
      <c r="AX6" s="21" t="s">
        <v>35</v>
      </c>
      <c r="AY6" s="7" t="s">
        <v>22</v>
      </c>
      <c r="AZ6" s="7" t="s">
        <v>30</v>
      </c>
      <c r="BA6" s="7" t="s">
        <v>32</v>
      </c>
      <c r="BB6" s="7" t="s">
        <v>33</v>
      </c>
      <c r="BC6" s="21" t="s">
        <v>34</v>
      </c>
      <c r="BD6" s="21" t="s">
        <v>35</v>
      </c>
      <c r="BE6" s="7" t="s">
        <v>22</v>
      </c>
      <c r="BF6" s="7" t="s">
        <v>30</v>
      </c>
      <c r="BG6" s="7" t="s">
        <v>32</v>
      </c>
      <c r="BH6" s="7" t="s">
        <v>33</v>
      </c>
      <c r="BI6" s="21" t="s">
        <v>34</v>
      </c>
      <c r="BJ6" s="21" t="s">
        <v>35</v>
      </c>
      <c r="BK6" s="7" t="s">
        <v>22</v>
      </c>
      <c r="BL6" s="7" t="s">
        <v>30</v>
      </c>
      <c r="BM6" s="7" t="s">
        <v>32</v>
      </c>
      <c r="BN6" s="7" t="s">
        <v>33</v>
      </c>
      <c r="BO6" s="21" t="s">
        <v>34</v>
      </c>
      <c r="BP6" s="21" t="s">
        <v>35</v>
      </c>
      <c r="BQ6" s="47" t="s">
        <v>22</v>
      </c>
      <c r="BR6" s="47" t="s">
        <v>30</v>
      </c>
      <c r="BS6" s="47" t="s">
        <v>32</v>
      </c>
      <c r="BT6" s="47" t="s">
        <v>33</v>
      </c>
      <c r="BU6" s="21" t="s">
        <v>34</v>
      </c>
      <c r="BV6" s="21" t="s">
        <v>35</v>
      </c>
      <c r="BW6" s="62" t="s">
        <v>22</v>
      </c>
      <c r="BX6" s="64"/>
      <c r="BY6" s="7" t="s">
        <v>30</v>
      </c>
      <c r="BZ6" s="88" t="s">
        <v>32</v>
      </c>
      <c r="CA6" s="89"/>
      <c r="CB6" s="7" t="s">
        <v>33</v>
      </c>
      <c r="CC6" s="21" t="s">
        <v>34</v>
      </c>
      <c r="CD6" s="21" t="s">
        <v>35</v>
      </c>
      <c r="CE6" s="7" t="s">
        <v>22</v>
      </c>
      <c r="CF6" s="7" t="s">
        <v>30</v>
      </c>
      <c r="CG6" s="7" t="s">
        <v>32</v>
      </c>
      <c r="CH6" s="47" t="s">
        <v>33</v>
      </c>
      <c r="CI6" s="21" t="s">
        <v>34</v>
      </c>
      <c r="CJ6" s="21" t="s">
        <v>35</v>
      </c>
      <c r="CK6" s="7" t="s">
        <v>22</v>
      </c>
      <c r="CL6" s="7" t="s">
        <v>30</v>
      </c>
      <c r="CM6" s="7" t="s">
        <v>32</v>
      </c>
      <c r="CN6" s="7" t="s">
        <v>33</v>
      </c>
      <c r="CO6" s="21" t="s">
        <v>34</v>
      </c>
      <c r="CP6" s="21" t="s">
        <v>35</v>
      </c>
      <c r="CQ6" s="7" t="s">
        <v>22</v>
      </c>
      <c r="CR6" s="7" t="s">
        <v>30</v>
      </c>
      <c r="CS6" s="7" t="s">
        <v>32</v>
      </c>
      <c r="CT6" s="47" t="s">
        <v>33</v>
      </c>
      <c r="CU6" s="21" t="s">
        <v>34</v>
      </c>
      <c r="CV6" s="21" t="s">
        <v>35</v>
      </c>
      <c r="CW6" s="7" t="s">
        <v>22</v>
      </c>
      <c r="CX6" s="7" t="s">
        <v>30</v>
      </c>
      <c r="CY6" s="7" t="s">
        <v>32</v>
      </c>
      <c r="CZ6" s="7" t="s">
        <v>33</v>
      </c>
      <c r="DA6" s="21" t="s">
        <v>34</v>
      </c>
      <c r="DB6" s="21" t="s">
        <v>35</v>
      </c>
      <c r="DC6" s="7" t="s">
        <v>22</v>
      </c>
      <c r="DD6" s="7" t="s">
        <v>30</v>
      </c>
      <c r="DE6" s="7" t="s">
        <v>32</v>
      </c>
      <c r="DF6" s="7" t="s">
        <v>33</v>
      </c>
      <c r="DG6" s="21" t="s">
        <v>34</v>
      </c>
      <c r="DH6" s="21" t="s">
        <v>35</v>
      </c>
      <c r="DI6" s="7" t="s">
        <v>22</v>
      </c>
      <c r="DJ6" s="7" t="s">
        <v>30</v>
      </c>
      <c r="DK6" s="7" t="s">
        <v>32</v>
      </c>
      <c r="DL6" s="7" t="s">
        <v>33</v>
      </c>
      <c r="DM6" s="21" t="s">
        <v>34</v>
      </c>
      <c r="DN6" s="21" t="s">
        <v>35</v>
      </c>
      <c r="DO6" s="7" t="s">
        <v>22</v>
      </c>
      <c r="DP6" s="7" t="s">
        <v>30</v>
      </c>
      <c r="DQ6" s="7" t="s">
        <v>32</v>
      </c>
      <c r="DR6" s="47" t="s">
        <v>33</v>
      </c>
      <c r="DS6" s="21" t="s">
        <v>34</v>
      </c>
      <c r="DT6" s="21" t="s">
        <v>35</v>
      </c>
      <c r="DU6" s="7" t="s">
        <v>22</v>
      </c>
      <c r="DV6" s="7" t="s">
        <v>30</v>
      </c>
      <c r="DW6" s="7" t="s">
        <v>32</v>
      </c>
      <c r="DX6" s="7" t="s">
        <v>33</v>
      </c>
      <c r="DY6" s="21" t="s">
        <v>34</v>
      </c>
      <c r="DZ6" s="21" t="s">
        <v>35</v>
      </c>
      <c r="EA6" s="15" t="s">
        <v>22</v>
      </c>
      <c r="EB6" s="15" t="s">
        <v>24</v>
      </c>
      <c r="EC6" s="15" t="s">
        <v>32</v>
      </c>
      <c r="ED6" s="20" t="s">
        <v>33</v>
      </c>
      <c r="EE6" s="21" t="s">
        <v>34</v>
      </c>
      <c r="EF6" s="21" t="s">
        <v>35</v>
      </c>
      <c r="EG6" s="87"/>
      <c r="EH6" s="78"/>
    </row>
    <row r="7" spans="1:141" s="13" customFormat="1" ht="20.399999999999999" x14ac:dyDescent="0.25">
      <c r="A7" s="52" t="s">
        <v>21</v>
      </c>
      <c r="B7" s="25"/>
      <c r="C7" s="28"/>
      <c r="D7" s="27"/>
      <c r="E7" s="27"/>
      <c r="F7" s="27"/>
      <c r="G7" s="37"/>
      <c r="H7" s="38"/>
      <c r="I7" s="28"/>
      <c r="J7" s="27"/>
      <c r="K7" s="27"/>
      <c r="L7" s="27"/>
      <c r="M7" s="37"/>
      <c r="N7" s="38"/>
      <c r="O7" s="49"/>
      <c r="P7" s="24"/>
      <c r="Q7" s="24"/>
      <c r="R7" s="24"/>
      <c r="S7" s="39"/>
      <c r="T7" s="40"/>
      <c r="U7" s="29"/>
      <c r="V7" s="30"/>
      <c r="W7" s="30"/>
      <c r="X7" s="30"/>
      <c r="Y7" s="37"/>
      <c r="Z7" s="38"/>
      <c r="AA7" s="31"/>
      <c r="AB7" s="32"/>
      <c r="AC7" s="32"/>
      <c r="AD7" s="32"/>
      <c r="AE7" s="37"/>
      <c r="AF7" s="44"/>
      <c r="AG7" s="33"/>
      <c r="AH7" s="12"/>
      <c r="AI7" s="12"/>
      <c r="AJ7" s="12"/>
      <c r="AK7" s="37"/>
      <c r="AL7" s="38"/>
      <c r="AM7" s="34"/>
      <c r="AN7" s="12"/>
      <c r="AO7" s="12"/>
      <c r="AP7" s="12"/>
      <c r="AQ7" s="37"/>
      <c r="AR7" s="44"/>
      <c r="AS7" s="33"/>
      <c r="AT7" s="12"/>
      <c r="AU7" s="12"/>
      <c r="AV7" s="12"/>
      <c r="AW7" s="37"/>
      <c r="AX7" s="38"/>
      <c r="AY7" s="26"/>
      <c r="AZ7" s="27"/>
      <c r="BA7" s="27"/>
      <c r="BB7" s="27"/>
      <c r="BC7" s="37"/>
      <c r="BD7" s="44"/>
      <c r="BE7" s="28"/>
      <c r="BF7" s="27"/>
      <c r="BG7" s="27"/>
      <c r="BH7" s="27"/>
      <c r="BI7" s="37"/>
      <c r="BJ7" s="38"/>
      <c r="BK7" s="26"/>
      <c r="BL7" s="27"/>
      <c r="BM7" s="27"/>
      <c r="BN7" s="27"/>
      <c r="BO7" s="37"/>
      <c r="BP7" s="44"/>
      <c r="BQ7" s="33"/>
      <c r="BR7" s="12"/>
      <c r="BS7" s="12"/>
      <c r="BT7" s="12"/>
      <c r="BU7" s="37"/>
      <c r="BV7" s="38"/>
      <c r="BW7" s="35"/>
      <c r="BX7" s="17"/>
      <c r="BY7" s="17"/>
      <c r="BZ7" s="17"/>
      <c r="CA7" s="17"/>
      <c r="CB7" s="17"/>
      <c r="CC7" s="37"/>
      <c r="CD7" s="44"/>
      <c r="CE7" s="28"/>
      <c r="CF7" s="27"/>
      <c r="CG7" s="27"/>
      <c r="CH7" s="27"/>
      <c r="CI7" s="37"/>
      <c r="CJ7" s="38"/>
      <c r="CK7" s="34"/>
      <c r="CL7" s="12"/>
      <c r="CM7" s="12"/>
      <c r="CN7" s="12"/>
      <c r="CO7" s="37"/>
      <c r="CP7" s="44"/>
      <c r="CQ7" s="28"/>
      <c r="CR7" s="27"/>
      <c r="CS7" s="32"/>
      <c r="CT7" s="27"/>
      <c r="CU7" s="37"/>
      <c r="CV7" s="38"/>
      <c r="CW7" s="34"/>
      <c r="CX7" s="12"/>
      <c r="CY7" s="12"/>
      <c r="CZ7" s="12"/>
      <c r="DA7" s="37"/>
      <c r="DB7" s="44"/>
      <c r="DC7" s="36"/>
      <c r="DD7" s="12"/>
      <c r="DE7" s="42"/>
      <c r="DF7" s="12"/>
      <c r="DG7" s="37"/>
      <c r="DH7" s="38"/>
      <c r="DI7" s="26"/>
      <c r="DJ7" s="27"/>
      <c r="DK7" s="27"/>
      <c r="DL7" s="27"/>
      <c r="DM7" s="37"/>
      <c r="DN7" s="44"/>
      <c r="DO7" s="28"/>
      <c r="DP7" s="27"/>
      <c r="DQ7" s="27"/>
      <c r="DR7" s="27"/>
      <c r="DS7" s="37"/>
      <c r="DT7" s="38"/>
      <c r="DU7" s="26"/>
      <c r="DV7" s="27"/>
      <c r="DW7" s="27"/>
      <c r="DX7" s="27"/>
      <c r="DY7" s="37"/>
      <c r="DZ7" s="42"/>
      <c r="EA7" s="17"/>
      <c r="EB7" s="12"/>
      <c r="EC7" s="12"/>
      <c r="ED7" s="12"/>
      <c r="EE7" s="37"/>
      <c r="EF7" s="44"/>
      <c r="EG7" s="55" t="s">
        <v>3</v>
      </c>
      <c r="EH7" s="54"/>
      <c r="EK7" s="13" t="s">
        <v>3</v>
      </c>
    </row>
    <row r="8" spans="1:141" s="13" customFormat="1" x14ac:dyDescent="0.25">
      <c r="A8" s="51" t="s">
        <v>0</v>
      </c>
      <c r="B8" s="4">
        <v>510</v>
      </c>
      <c r="C8" s="5">
        <v>53.4</v>
      </c>
      <c r="D8" s="3">
        <v>50.9</v>
      </c>
      <c r="E8" s="3">
        <v>55.1</v>
      </c>
      <c r="F8" s="3">
        <v>3</v>
      </c>
      <c r="G8" s="22">
        <v>0.5</v>
      </c>
      <c r="H8" s="23">
        <f t="shared" ref="H8" si="0">F8*G8</f>
        <v>1.5</v>
      </c>
      <c r="I8" s="5">
        <v>2.1</v>
      </c>
      <c r="J8" s="3">
        <v>1.7</v>
      </c>
      <c r="K8" s="3">
        <v>3.3</v>
      </c>
      <c r="L8" s="48">
        <v>2</v>
      </c>
      <c r="M8" s="22">
        <v>0.5</v>
      </c>
      <c r="N8" s="23">
        <f t="shared" ref="N8" si="1">L8*M8</f>
        <v>1</v>
      </c>
      <c r="O8" s="50">
        <v>293.60000000000002</v>
      </c>
      <c r="P8" s="3">
        <v>3.3</v>
      </c>
      <c r="Q8" s="3">
        <v>34.4</v>
      </c>
      <c r="R8" s="48">
        <v>0</v>
      </c>
      <c r="S8" s="22">
        <v>0.5</v>
      </c>
      <c r="T8" s="23">
        <f t="shared" ref="T8" si="2">R8*S8</f>
        <v>0</v>
      </c>
      <c r="U8" s="9">
        <v>0.4</v>
      </c>
      <c r="V8" s="3">
        <v>0.1</v>
      </c>
      <c r="W8" s="3">
        <v>0.1</v>
      </c>
      <c r="X8" s="11">
        <v>0</v>
      </c>
      <c r="Y8" s="22">
        <v>0.5</v>
      </c>
      <c r="Z8" s="23">
        <f t="shared" ref="Z8" si="3">X8*Y8</f>
        <v>0</v>
      </c>
      <c r="AA8" s="14">
        <v>92</v>
      </c>
      <c r="AB8" s="10">
        <v>95</v>
      </c>
      <c r="AC8" s="10">
        <v>95</v>
      </c>
      <c r="AD8" s="6">
        <v>3</v>
      </c>
      <c r="AE8" s="22">
        <v>0.5</v>
      </c>
      <c r="AF8" s="43">
        <f t="shared" ref="AF8" si="4">AD8*AE8</f>
        <v>1.5</v>
      </c>
      <c r="AG8" s="5">
        <v>4</v>
      </c>
      <c r="AH8" s="3">
        <v>4</v>
      </c>
      <c r="AI8" s="3">
        <v>4</v>
      </c>
      <c r="AJ8" s="3">
        <v>3</v>
      </c>
      <c r="AK8" s="22">
        <v>0.2</v>
      </c>
      <c r="AL8" s="23">
        <f t="shared" ref="AL8" si="5">AJ8*AK8</f>
        <v>0.60000000000000009</v>
      </c>
      <c r="AM8" s="8" t="s">
        <v>23</v>
      </c>
      <c r="AN8" s="3">
        <v>100</v>
      </c>
      <c r="AO8" s="3">
        <v>100</v>
      </c>
      <c r="AP8" s="3">
        <v>3</v>
      </c>
      <c r="AQ8" s="22">
        <v>0.3</v>
      </c>
      <c r="AR8" s="43">
        <f t="shared" ref="AR8" si="6">AP8*AQ8</f>
        <v>0.89999999999999991</v>
      </c>
      <c r="AS8" s="5">
        <v>100</v>
      </c>
      <c r="AT8" s="3">
        <v>100</v>
      </c>
      <c r="AU8" s="3">
        <v>100</v>
      </c>
      <c r="AV8" s="3">
        <v>3</v>
      </c>
      <c r="AW8" s="22">
        <v>0.3</v>
      </c>
      <c r="AX8" s="23">
        <f t="shared" ref="AX8" si="7">AV8*AW8</f>
        <v>0.89999999999999991</v>
      </c>
      <c r="AY8" s="8">
        <v>1</v>
      </c>
      <c r="AZ8" s="3">
        <v>2</v>
      </c>
      <c r="BA8" s="3">
        <v>3</v>
      </c>
      <c r="BB8" s="3">
        <v>3</v>
      </c>
      <c r="BC8" s="22">
        <v>0.2</v>
      </c>
      <c r="BD8" s="43">
        <f t="shared" ref="BD8" si="8">BB8*BC8</f>
        <v>0.60000000000000009</v>
      </c>
      <c r="BE8" s="5">
        <v>0</v>
      </c>
      <c r="BF8" s="3">
        <v>0</v>
      </c>
      <c r="BG8" s="3">
        <v>0</v>
      </c>
      <c r="BH8" s="3">
        <v>3</v>
      </c>
      <c r="BI8" s="22">
        <v>0.3</v>
      </c>
      <c r="BJ8" s="23">
        <f t="shared" ref="BJ8" si="9">BH8*BI8</f>
        <v>0.89999999999999991</v>
      </c>
      <c r="BK8" s="8">
        <v>1</v>
      </c>
      <c r="BL8" s="11">
        <v>1</v>
      </c>
      <c r="BM8" s="11">
        <v>1</v>
      </c>
      <c r="BN8" s="3">
        <v>3</v>
      </c>
      <c r="BO8" s="22">
        <v>0.3</v>
      </c>
      <c r="BP8" s="43">
        <f t="shared" ref="BP8" si="10">BN8*BO8</f>
        <v>0.89999999999999991</v>
      </c>
      <c r="BQ8" s="5" t="s">
        <v>23</v>
      </c>
      <c r="BR8" s="3">
        <v>13</v>
      </c>
      <c r="BS8" s="3">
        <v>13</v>
      </c>
      <c r="BT8" s="3">
        <v>3</v>
      </c>
      <c r="BU8" s="22">
        <v>0.5</v>
      </c>
      <c r="BV8" s="23">
        <f t="shared" ref="BV8" si="11">BT8*BU8</f>
        <v>1.5</v>
      </c>
      <c r="BW8" s="18">
        <v>4</v>
      </c>
      <c r="BX8" s="6">
        <v>100</v>
      </c>
      <c r="BY8" s="6">
        <v>2</v>
      </c>
      <c r="BZ8" s="6">
        <v>2</v>
      </c>
      <c r="CA8" s="6">
        <v>100</v>
      </c>
      <c r="CB8" s="6">
        <v>3</v>
      </c>
      <c r="CC8" s="22">
        <v>0.3</v>
      </c>
      <c r="CD8" s="43">
        <f t="shared" ref="CD8" si="12">CB8*CC8</f>
        <v>0.89999999999999991</v>
      </c>
      <c r="CE8" s="5">
        <v>6</v>
      </c>
      <c r="CF8" s="3">
        <v>6</v>
      </c>
      <c r="CG8" s="3">
        <v>6</v>
      </c>
      <c r="CH8" s="3">
        <v>3</v>
      </c>
      <c r="CI8" s="22">
        <v>0.2</v>
      </c>
      <c r="CJ8" s="23">
        <f t="shared" ref="CJ8" si="13">CH8*CI8</f>
        <v>0.60000000000000009</v>
      </c>
      <c r="CK8" s="8">
        <v>7</v>
      </c>
      <c r="CL8" s="3">
        <v>7</v>
      </c>
      <c r="CM8" s="3">
        <v>7</v>
      </c>
      <c r="CN8" s="3">
        <v>3</v>
      </c>
      <c r="CO8" s="22">
        <v>0.3</v>
      </c>
      <c r="CP8" s="43">
        <f t="shared" ref="CP8" si="14">CN8*CO8</f>
        <v>0.89999999999999991</v>
      </c>
      <c r="CQ8" s="5">
        <v>6</v>
      </c>
      <c r="CR8" s="3">
        <v>6</v>
      </c>
      <c r="CS8" s="16">
        <v>6</v>
      </c>
      <c r="CT8" s="3">
        <v>3</v>
      </c>
      <c r="CU8" s="22">
        <v>0.3</v>
      </c>
      <c r="CV8" s="23">
        <f t="shared" ref="CV8" si="15">CT8*CU8</f>
        <v>0.89999999999999991</v>
      </c>
      <c r="CW8" s="19">
        <v>5</v>
      </c>
      <c r="CX8" s="11">
        <v>5</v>
      </c>
      <c r="CY8" s="11">
        <v>5</v>
      </c>
      <c r="CZ8" s="11">
        <v>3</v>
      </c>
      <c r="DA8" s="22">
        <v>0.2</v>
      </c>
      <c r="DB8" s="43">
        <f t="shared" ref="DB8" si="16">CZ8*DA8</f>
        <v>0.60000000000000009</v>
      </c>
      <c r="DC8" s="45">
        <v>650</v>
      </c>
      <c r="DD8" s="11">
        <v>300</v>
      </c>
      <c r="DE8" s="16">
        <v>331.5</v>
      </c>
      <c r="DF8" s="11">
        <v>3</v>
      </c>
      <c r="DG8" s="22">
        <v>0.3</v>
      </c>
      <c r="DH8" s="23">
        <f t="shared" ref="DH8" si="17">DF8*DG8</f>
        <v>0.89999999999999991</v>
      </c>
      <c r="DI8" s="8">
        <v>100</v>
      </c>
      <c r="DJ8" s="3">
        <v>100</v>
      </c>
      <c r="DK8" s="3">
        <v>100</v>
      </c>
      <c r="DL8" s="3">
        <v>3</v>
      </c>
      <c r="DM8" s="22">
        <v>0.2</v>
      </c>
      <c r="DN8" s="43">
        <f t="shared" ref="DN8" si="18">DL8*DM8</f>
        <v>0.60000000000000009</v>
      </c>
      <c r="DO8" s="5">
        <v>8</v>
      </c>
      <c r="DP8" s="3">
        <v>8</v>
      </c>
      <c r="DQ8" s="3">
        <v>8</v>
      </c>
      <c r="DR8" s="3">
        <v>3</v>
      </c>
      <c r="DS8" s="22">
        <v>0.2</v>
      </c>
      <c r="DT8" s="23">
        <f t="shared" ref="DT8" si="19">DR8*DS8</f>
        <v>0.60000000000000009</v>
      </c>
      <c r="DU8" s="8">
        <v>100</v>
      </c>
      <c r="DV8" s="3">
        <v>100</v>
      </c>
      <c r="DW8" s="3">
        <v>100</v>
      </c>
      <c r="DX8" s="3">
        <v>3</v>
      </c>
      <c r="DY8" s="22">
        <v>0.3</v>
      </c>
      <c r="DZ8" s="41">
        <f t="shared" ref="DZ8" si="20">DX8*DY8</f>
        <v>0.89999999999999991</v>
      </c>
      <c r="EA8" s="6" t="s">
        <v>23</v>
      </c>
      <c r="EB8" s="3">
        <v>20</v>
      </c>
      <c r="EC8" s="3">
        <v>20</v>
      </c>
      <c r="ED8" s="3">
        <v>2</v>
      </c>
      <c r="EE8" s="22">
        <v>0.3</v>
      </c>
      <c r="EF8" s="43">
        <f t="shared" ref="EF8" si="21">ED8*EE8</f>
        <v>0.6</v>
      </c>
      <c r="EG8" s="53" t="e">
        <f t="shared" ref="EG8" ca="1" si="22">SumByColor(D8:EF8,EG8)</f>
        <v>#NAME?</v>
      </c>
      <c r="EH8" s="54" t="e">
        <f t="shared" ref="EH8" ca="1" si="23">22-EG8</f>
        <v>#NAME?</v>
      </c>
      <c r="EK8" s="13" t="s">
        <v>3</v>
      </c>
    </row>
    <row r="18" spans="20:139" x14ac:dyDescent="0.25">
      <c r="EI18" s="1" t="s">
        <v>3</v>
      </c>
    </row>
    <row r="19" spans="20:139" x14ac:dyDescent="0.25">
      <c r="T19" s="1" t="s">
        <v>3</v>
      </c>
    </row>
  </sheetData>
  <mergeCells count="30">
    <mergeCell ref="BW4:CD5"/>
    <mergeCell ref="CW4:DB5"/>
    <mergeCell ref="DC4:DH5"/>
    <mergeCell ref="U4:Z5"/>
    <mergeCell ref="AA4:AF5"/>
    <mergeCell ref="AG4:AL5"/>
    <mergeCell ref="CQ4:CV5"/>
    <mergeCell ref="CE4:CJ5"/>
    <mergeCell ref="CK4:CP5"/>
    <mergeCell ref="AS4:AX5"/>
    <mergeCell ref="AY4:BD5"/>
    <mergeCell ref="BE4:BJ5"/>
    <mergeCell ref="BK4:BP5"/>
    <mergeCell ref="BQ4:BV5"/>
    <mergeCell ref="A2:A3"/>
    <mergeCell ref="A4:A6"/>
    <mergeCell ref="B4:B6"/>
    <mergeCell ref="C4:H5"/>
    <mergeCell ref="I4:N5"/>
    <mergeCell ref="B2:EH3"/>
    <mergeCell ref="EH4:EH6"/>
    <mergeCell ref="DI4:DN5"/>
    <mergeCell ref="DO4:DT5"/>
    <mergeCell ref="DU4:DZ5"/>
    <mergeCell ref="EA4:EF5"/>
    <mergeCell ref="EG4:EG6"/>
    <mergeCell ref="O4:T5"/>
    <mergeCell ref="BZ6:CA6"/>
    <mergeCell ref="BW6:BX6"/>
    <mergeCell ref="AM4:AR5"/>
  </mergeCells>
  <phoneticPr fontId="0" type="noConversion"/>
  <printOptions gridLines="1"/>
  <pageMargins left="0" right="0" top="0.39370078740157483" bottom="0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="70" zoomScaleNormal="70" workbookViewId="0">
      <selection activeCell="E10" sqref="E10:E16"/>
    </sheetView>
  </sheetViews>
  <sheetFormatPr defaultRowHeight="13.2" x14ac:dyDescent="0.25"/>
  <cols>
    <col min="5" max="5" width="9.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12</cp:lastModifiedBy>
  <cp:lastPrinted>2023-02-27T05:23:04Z</cp:lastPrinted>
  <dcterms:created xsi:type="dcterms:W3CDTF">1996-10-08T23:32:33Z</dcterms:created>
  <dcterms:modified xsi:type="dcterms:W3CDTF">2024-07-08T13:34:25Z</dcterms:modified>
</cp:coreProperties>
</file>